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wingsa.sharepoint.com/Shared Documents/BOARD/2021 Constitution papers/"/>
    </mc:Choice>
  </mc:AlternateContent>
  <xr:revisionPtr revIDLastSave="0" documentId="8_{375841EE-D49F-4219-924F-1B0E9D4BFB3F}" xr6:coauthVersionLast="47" xr6:coauthVersionMax="47" xr10:uidLastSave="{00000000-0000-0000-0000-000000000000}"/>
  <bookViews>
    <workbookView xWindow="-120" yWindow="-120" windowWidth="29040" windowHeight="15840" xr2:uid="{49A0A3E6-A73F-479F-A2EC-EE784E0B5D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4" i="1"/>
  <c r="I13" i="1"/>
  <c r="I12" i="1" l="1"/>
  <c r="I11" i="1"/>
  <c r="I10" i="1"/>
  <c r="G16" i="1"/>
  <c r="I9" i="1"/>
  <c r="C16" i="1"/>
  <c r="B29" i="1" s="1"/>
  <c r="B28" i="1"/>
  <c r="I26" i="1" s="1"/>
  <c r="I21" i="1"/>
  <c r="I19" i="1"/>
  <c r="G22" i="1"/>
  <c r="I16" i="1" l="1"/>
  <c r="C28" i="1"/>
  <c r="C29" i="1" s="1"/>
  <c r="D16" i="1"/>
  <c r="I22" i="1"/>
  <c r="I29" i="1" l="1"/>
  <c r="D22" i="1"/>
  <c r="D25" i="1"/>
  <c r="D29" i="1" l="1"/>
  <c r="J26" i="1"/>
  <c r="J16" i="1"/>
  <c r="J22" i="1"/>
  <c r="J29" i="1" l="1"/>
</calcChain>
</file>

<file path=xl/sharedStrings.xml><?xml version="1.0" encoding="utf-8"?>
<sst xmlns="http://schemas.openxmlformats.org/spreadsheetml/2006/main" count="38" uniqueCount="34">
  <si>
    <t>Life / Foundation</t>
  </si>
  <si>
    <t>approx</t>
  </si>
  <si>
    <t>Max V</t>
  </si>
  <si>
    <t>%</t>
  </si>
  <si>
    <t>Total</t>
  </si>
  <si>
    <t>&lt;</t>
  </si>
  <si>
    <t>&gt;</t>
  </si>
  <si>
    <t>Vote via</t>
  </si>
  <si>
    <t>Present or Proxy</t>
  </si>
  <si>
    <t>Rep by President</t>
  </si>
  <si>
    <t>Postal</t>
  </si>
  <si>
    <t>Category</t>
  </si>
  <si>
    <t>Reg Rowers</t>
  </si>
  <si>
    <t>DRAFT</t>
  </si>
  <si>
    <t>Clubs (Rep)</t>
  </si>
  <si>
    <t>Schools ( Rep)</t>
  </si>
  <si>
    <t>Dual Members</t>
  </si>
  <si>
    <t>No.</t>
  </si>
  <si>
    <t>Wghtg</t>
  </si>
  <si>
    <t>Legend</t>
  </si>
  <si>
    <t>&gt; Inputs</t>
  </si>
  <si>
    <t>&gt; Variables - play with them</t>
  </si>
  <si>
    <t>&gt; Sub-analysis</t>
  </si>
  <si>
    <t>Don't forget - the model would only apply to Election of Directors ( simple majority 50% )</t>
  </si>
  <si>
    <t>50-100</t>
  </si>
  <si>
    <t>25-50</t>
  </si>
  <si>
    <t>50-75</t>
  </si>
  <si>
    <t>75-100</t>
  </si>
  <si>
    <t>RSA Recommended Voting Structure - O'Loughlins</t>
  </si>
  <si>
    <t>and Constitutional Change ( special resolution majority  75% )</t>
  </si>
  <si>
    <r>
      <t xml:space="preserve">Consultation Version - ( assumes </t>
    </r>
    <r>
      <rPr>
        <i/>
        <sz val="14"/>
        <color rgb="FFFF0000"/>
        <rFont val="Calibri"/>
        <family val="2"/>
        <scheme val="minor"/>
      </rPr>
      <t>everyone votes YES</t>
    </r>
    <r>
      <rPr>
        <sz val="14"/>
        <color rgb="FFFF0000"/>
        <rFont val="Calibri"/>
        <family val="2"/>
        <scheme val="minor"/>
      </rPr>
      <t>)</t>
    </r>
  </si>
  <si>
    <t>Levels RR</t>
  </si>
  <si>
    <t>Each FLM has a vote</t>
  </si>
  <si>
    <t>Assumed 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</si>
</sst>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2" fontId="0" fillId="0" borderId="0" xfId="0" applyNumberFormat="1"/>
    <xf numFmtId="2" fontId="0" fillId="0" borderId="0" xfId="0" applyNumberFormat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/>
    <xf numFmtId="1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Font="1"/>
    <xf numFmtId="0" fontId="2" fillId="0" borderId="3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4" xfId="0" applyNumberFormat="1" applyBorder="1"/>
    <xf numFmtId="2" fontId="0" fillId="0" borderId="4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5" xfId="0" applyFont="1" applyBorder="1"/>
    <xf numFmtId="0" fontId="0" fillId="0" borderId="2" xfId="0" applyBorder="1"/>
    <xf numFmtId="0" fontId="0" fillId="0" borderId="6" xfId="0" applyBorder="1"/>
    <xf numFmtId="0" fontId="0" fillId="4" borderId="7" xfId="0" applyFill="1" applyBorder="1"/>
    <xf numFmtId="0" fontId="0" fillId="0" borderId="0" xfId="0" applyBorder="1"/>
    <xf numFmtId="0" fontId="0" fillId="0" borderId="8" xfId="0" applyBorder="1"/>
    <xf numFmtId="0" fontId="0" fillId="3" borderId="7" xfId="0" applyFill="1" applyBorder="1"/>
    <xf numFmtId="0" fontId="0" fillId="5" borderId="7" xfId="0" applyFill="1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14" fontId="8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1" fontId="2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D19A-7245-4FD0-8060-1D8813CCB576}">
  <sheetPr>
    <pageSetUpPr fitToPage="1"/>
  </sheetPr>
  <dimension ref="A1:M38"/>
  <sheetViews>
    <sheetView tabSelected="1" workbookViewId="0">
      <selection activeCell="M33" sqref="M33"/>
    </sheetView>
  </sheetViews>
  <sheetFormatPr defaultRowHeight="14.5" x14ac:dyDescent="0.35"/>
  <cols>
    <col min="1" max="1" width="21.81640625" customWidth="1"/>
    <col min="2" max="2" width="15.7265625" customWidth="1"/>
    <col min="3" max="3" width="12.1796875" customWidth="1"/>
    <col min="4" max="4" width="6" customWidth="1"/>
    <col min="5" max="5" width="2.81640625" customWidth="1"/>
    <col min="6" max="6" width="8" customWidth="1"/>
    <col min="7" max="7" width="6.453125" customWidth="1"/>
    <col min="8" max="8" width="9.81640625" customWidth="1"/>
    <col min="9" max="9" width="10.7265625" bestFit="1" customWidth="1"/>
    <col min="10" max="10" width="5" customWidth="1"/>
    <col min="11" max="11" width="5.54296875" customWidth="1"/>
    <col min="12" max="12" width="5.7265625" customWidth="1"/>
  </cols>
  <sheetData>
    <row r="1" spans="1:13" ht="26" x14ac:dyDescent="0.6">
      <c r="A1" s="6" t="s">
        <v>28</v>
      </c>
      <c r="B1" s="6"/>
      <c r="C1" s="6"/>
      <c r="D1" s="6"/>
      <c r="I1" s="15" t="s">
        <v>13</v>
      </c>
    </row>
    <row r="2" spans="1:13" x14ac:dyDescent="0.35">
      <c r="I2" s="45">
        <v>44528</v>
      </c>
    </row>
    <row r="3" spans="1:13" ht="18.5" x14ac:dyDescent="0.45">
      <c r="A3" s="49" t="s">
        <v>30</v>
      </c>
      <c r="B3" s="49"/>
      <c r="C3" s="49"/>
      <c r="D3" s="49"/>
      <c r="E3" s="49"/>
      <c r="F3" s="49"/>
      <c r="G3" s="7"/>
      <c r="I3" s="17"/>
      <c r="J3" s="17"/>
      <c r="K3" s="17"/>
      <c r="L3" s="17"/>
      <c r="M3" s="18"/>
    </row>
    <row r="4" spans="1:13" ht="18.5" x14ac:dyDescent="0.45">
      <c r="A4" s="7"/>
      <c r="B4" s="7"/>
      <c r="C4" s="7"/>
      <c r="D4" s="7"/>
      <c r="E4" s="7"/>
      <c r="F4" s="7"/>
      <c r="G4" s="7"/>
    </row>
    <row r="5" spans="1:13" x14ac:dyDescent="0.35">
      <c r="A5" s="2" t="s">
        <v>11</v>
      </c>
      <c r="B5" s="2" t="s">
        <v>7</v>
      </c>
      <c r="C5" s="2" t="s">
        <v>12</v>
      </c>
      <c r="D5" s="11" t="s">
        <v>3</v>
      </c>
      <c r="E5" s="2" t="s">
        <v>31</v>
      </c>
      <c r="F5" s="2"/>
      <c r="G5" s="11" t="s">
        <v>17</v>
      </c>
      <c r="H5" s="2" t="s">
        <v>18</v>
      </c>
      <c r="I5" s="2" t="s">
        <v>2</v>
      </c>
      <c r="J5" s="11" t="s">
        <v>3</v>
      </c>
    </row>
    <row r="6" spans="1:13" x14ac:dyDescent="0.35">
      <c r="B6" s="2"/>
      <c r="C6" s="2"/>
      <c r="F6" s="2"/>
      <c r="G6" s="2"/>
      <c r="H6" s="2"/>
      <c r="I6" s="2"/>
      <c r="J6" s="2"/>
    </row>
    <row r="7" spans="1:13" x14ac:dyDescent="0.35">
      <c r="A7" s="2" t="s">
        <v>14</v>
      </c>
      <c r="B7" s="1" t="s">
        <v>8</v>
      </c>
      <c r="C7" s="12"/>
      <c r="D7" s="8"/>
    </row>
    <row r="8" spans="1:13" x14ac:dyDescent="0.35">
      <c r="A8" s="19" t="s">
        <v>16</v>
      </c>
      <c r="B8" s="1"/>
      <c r="C8" s="29">
        <v>107</v>
      </c>
      <c r="D8" s="8"/>
    </row>
    <row r="9" spans="1:13" x14ac:dyDescent="0.35">
      <c r="A9" s="19"/>
      <c r="B9" s="1"/>
      <c r="C9" s="46"/>
      <c r="D9" s="8"/>
      <c r="F9" s="47">
        <v>0</v>
      </c>
      <c r="G9" s="32">
        <v>6</v>
      </c>
      <c r="H9" s="32">
        <v>10</v>
      </c>
      <c r="I9" s="8">
        <f t="shared" ref="I9:I14" si="0">G9*H9</f>
        <v>60</v>
      </c>
    </row>
    <row r="10" spans="1:13" x14ac:dyDescent="0.35">
      <c r="A10" s="19"/>
      <c r="B10" s="1"/>
      <c r="C10" s="46"/>
      <c r="D10" s="8"/>
      <c r="E10" t="s">
        <v>5</v>
      </c>
      <c r="F10" s="47">
        <v>25</v>
      </c>
      <c r="G10" s="32">
        <v>8</v>
      </c>
      <c r="H10" s="32">
        <v>30</v>
      </c>
      <c r="I10" s="8">
        <f t="shared" si="0"/>
        <v>240</v>
      </c>
    </row>
    <row r="11" spans="1:13" x14ac:dyDescent="0.35">
      <c r="A11" s="19"/>
      <c r="B11" s="1"/>
      <c r="C11" s="46"/>
      <c r="D11" s="8"/>
      <c r="F11" s="47" t="s">
        <v>25</v>
      </c>
      <c r="G11" s="32">
        <v>2</v>
      </c>
      <c r="H11" s="32">
        <v>60</v>
      </c>
      <c r="I11" s="8">
        <f t="shared" si="0"/>
        <v>120</v>
      </c>
    </row>
    <row r="12" spans="1:13" x14ac:dyDescent="0.35">
      <c r="A12" s="19"/>
      <c r="B12" s="1"/>
      <c r="C12" s="46"/>
      <c r="D12" s="8"/>
      <c r="F12" s="47" t="s">
        <v>26</v>
      </c>
      <c r="G12" s="32">
        <v>3</v>
      </c>
      <c r="H12" s="32">
        <v>120</v>
      </c>
      <c r="I12" s="8">
        <f t="shared" si="0"/>
        <v>360</v>
      </c>
    </row>
    <row r="13" spans="1:13" x14ac:dyDescent="0.35">
      <c r="A13" s="19"/>
      <c r="B13" s="1"/>
      <c r="C13" s="46"/>
      <c r="D13" s="8"/>
      <c r="F13" s="47" t="s">
        <v>27</v>
      </c>
      <c r="G13" s="32">
        <v>0</v>
      </c>
      <c r="H13" s="32">
        <v>120</v>
      </c>
      <c r="I13" s="8">
        <f t="shared" si="0"/>
        <v>0</v>
      </c>
    </row>
    <row r="14" spans="1:13" x14ac:dyDescent="0.35">
      <c r="A14" s="19"/>
      <c r="B14" s="1"/>
      <c r="C14" s="46"/>
      <c r="D14" s="8"/>
      <c r="E14" t="s">
        <v>6</v>
      </c>
      <c r="F14" s="47">
        <v>100</v>
      </c>
      <c r="G14" s="32">
        <v>0</v>
      </c>
      <c r="H14" s="32">
        <v>120</v>
      </c>
      <c r="I14" s="8">
        <f t="shared" si="0"/>
        <v>0</v>
      </c>
    </row>
    <row r="15" spans="1:13" x14ac:dyDescent="0.35">
      <c r="A15" s="19"/>
      <c r="B15" s="1"/>
      <c r="C15" s="46"/>
      <c r="D15" s="8"/>
      <c r="F15" s="47"/>
      <c r="G15" s="32"/>
      <c r="H15" s="32"/>
      <c r="I15" s="8"/>
    </row>
    <row r="16" spans="1:13" x14ac:dyDescent="0.35">
      <c r="A16" s="28">
        <v>444</v>
      </c>
      <c r="C16" s="13">
        <f>A16-C8</f>
        <v>337</v>
      </c>
      <c r="D16" s="14">
        <f>C16/B29</f>
        <v>0.16951710261569417</v>
      </c>
      <c r="E16" s="3"/>
      <c r="F16" s="24"/>
      <c r="G16" s="25">
        <f>SUM(G9:G15)</f>
        <v>19</v>
      </c>
      <c r="H16" s="10"/>
      <c r="I16" s="13">
        <f>SUM(I9:I15)</f>
        <v>780</v>
      </c>
      <c r="J16" s="4">
        <f>I16/I29</f>
        <v>0.53242320819112632</v>
      </c>
    </row>
    <row r="17" spans="1:10" x14ac:dyDescent="0.35">
      <c r="C17" s="8"/>
      <c r="D17" s="8"/>
      <c r="E17" s="3"/>
      <c r="F17" s="24"/>
      <c r="G17" s="10"/>
      <c r="H17" s="10"/>
      <c r="I17" s="8"/>
      <c r="J17" s="4"/>
    </row>
    <row r="18" spans="1:10" x14ac:dyDescent="0.35">
      <c r="A18" s="2" t="s">
        <v>15</v>
      </c>
      <c r="B18" s="1" t="s">
        <v>8</v>
      </c>
      <c r="C18" s="12"/>
      <c r="D18" s="8"/>
      <c r="E18" s="3"/>
      <c r="F18" s="24"/>
      <c r="G18" s="10"/>
      <c r="H18" s="10"/>
      <c r="I18" s="8"/>
      <c r="J18" s="4"/>
    </row>
    <row r="19" spans="1:10" x14ac:dyDescent="0.35">
      <c r="C19" s="8"/>
      <c r="D19" s="8"/>
      <c r="E19" s="3" t="s">
        <v>5</v>
      </c>
      <c r="F19" s="24">
        <v>50</v>
      </c>
      <c r="G19" s="32">
        <v>4</v>
      </c>
      <c r="H19" s="32">
        <v>20</v>
      </c>
      <c r="I19" s="8">
        <f>G19*H19</f>
        <v>80</v>
      </c>
      <c r="J19" s="4"/>
    </row>
    <row r="20" spans="1:10" x14ac:dyDescent="0.35">
      <c r="C20" s="8"/>
      <c r="D20" s="8"/>
      <c r="E20" s="3"/>
      <c r="F20" s="24" t="s">
        <v>24</v>
      </c>
      <c r="G20" s="32">
        <v>5</v>
      </c>
      <c r="H20" s="32">
        <v>30</v>
      </c>
      <c r="I20" s="8">
        <f>G20*H20</f>
        <v>150</v>
      </c>
      <c r="J20" s="4"/>
    </row>
    <row r="21" spans="1:10" x14ac:dyDescent="0.35">
      <c r="C21" s="8"/>
      <c r="D21" s="8"/>
      <c r="E21" s="3" t="s">
        <v>6</v>
      </c>
      <c r="F21" s="24">
        <v>100</v>
      </c>
      <c r="G21" s="32">
        <v>6</v>
      </c>
      <c r="H21" s="32">
        <v>40</v>
      </c>
      <c r="I21" s="9">
        <f>G21*H21</f>
        <v>240</v>
      </c>
      <c r="J21" s="5"/>
    </row>
    <row r="22" spans="1:10" x14ac:dyDescent="0.35">
      <c r="C22" s="30">
        <v>1436</v>
      </c>
      <c r="D22" s="14">
        <f>C22/B29</f>
        <v>0.72233400402414483</v>
      </c>
      <c r="E22" s="3"/>
      <c r="F22" s="10"/>
      <c r="G22" s="25">
        <f>SUM(G19:G21)</f>
        <v>15</v>
      </c>
      <c r="H22" s="10"/>
      <c r="I22" s="8">
        <f>SUM(I19:I21)</f>
        <v>470</v>
      </c>
      <c r="J22" s="4">
        <f>I22/I29</f>
        <v>0.32081911262798635</v>
      </c>
    </row>
    <row r="23" spans="1:10" x14ac:dyDescent="0.35">
      <c r="A23" s="2" t="s">
        <v>0</v>
      </c>
      <c r="C23" s="8"/>
      <c r="D23" s="8"/>
      <c r="E23" s="3"/>
      <c r="F23" s="10"/>
      <c r="G23" s="10"/>
      <c r="H23" s="10"/>
      <c r="I23" s="8"/>
      <c r="J23" s="4"/>
    </row>
    <row r="24" spans="1:10" x14ac:dyDescent="0.35">
      <c r="A24" s="1" t="s">
        <v>9</v>
      </c>
      <c r="B24" s="1" t="s">
        <v>10</v>
      </c>
      <c r="C24" s="12"/>
      <c r="D24" s="8"/>
      <c r="E24" s="3"/>
      <c r="F24" s="10"/>
      <c r="G24" s="10"/>
      <c r="H24" s="10"/>
      <c r="I24" s="8"/>
      <c r="J24" s="4"/>
    </row>
    <row r="25" spans="1:10" x14ac:dyDescent="0.35">
      <c r="A25" s="1" t="s">
        <v>1</v>
      </c>
      <c r="B25" s="33">
        <v>215</v>
      </c>
      <c r="C25" s="11"/>
      <c r="D25" s="4">
        <f>B25/B29</f>
        <v>0.10814889336016097</v>
      </c>
      <c r="E25" s="3"/>
      <c r="F25" s="10"/>
      <c r="G25" s="10"/>
      <c r="H25" s="10"/>
      <c r="I25" s="8"/>
      <c r="J25" s="4"/>
    </row>
    <row r="26" spans="1:10" x14ac:dyDescent="0.35">
      <c r="A26" t="s">
        <v>33</v>
      </c>
      <c r="B26" s="31">
        <v>1</v>
      </c>
      <c r="C26" s="12"/>
      <c r="E26" s="26"/>
      <c r="F26" s="27"/>
      <c r="G26" s="10"/>
      <c r="H26" s="3"/>
      <c r="I26" s="16">
        <f>(B28)*B27</f>
        <v>215</v>
      </c>
      <c r="J26" s="4">
        <f>I26/I29</f>
        <v>0.14675767918088736</v>
      </c>
    </row>
    <row r="27" spans="1:10" x14ac:dyDescent="0.35">
      <c r="A27" t="s">
        <v>32</v>
      </c>
      <c r="B27" s="50">
        <v>1</v>
      </c>
      <c r="C27" s="8"/>
      <c r="E27" s="3"/>
      <c r="F27" s="10"/>
      <c r="G27" s="10"/>
      <c r="H27" s="10"/>
      <c r="I27" s="8"/>
    </row>
    <row r="28" spans="1:10" x14ac:dyDescent="0.35">
      <c r="A28" t="s">
        <v>4</v>
      </c>
      <c r="B28" s="48">
        <f>B25*B26</f>
        <v>215</v>
      </c>
      <c r="C28" s="16">
        <f>B28</f>
        <v>215</v>
      </c>
      <c r="D28" s="8"/>
      <c r="F28" s="8"/>
      <c r="G28" s="10"/>
      <c r="H28" s="8"/>
      <c r="I28" s="8"/>
    </row>
    <row r="29" spans="1:10" ht="15" thickBot="1" x14ac:dyDescent="0.4">
      <c r="B29" s="20">
        <f>+C16+C22+B25</f>
        <v>1988</v>
      </c>
      <c r="C29" s="21">
        <f>+C16+C22+C28</f>
        <v>1988</v>
      </c>
      <c r="D29" s="23">
        <f>D16+D22+D25</f>
        <v>1</v>
      </c>
      <c r="F29" s="8"/>
      <c r="G29" s="10"/>
      <c r="H29" s="8"/>
      <c r="I29" s="21">
        <f>I16+I22+I26</f>
        <v>1465</v>
      </c>
      <c r="J29" s="22">
        <f>J16+J22+J26</f>
        <v>1</v>
      </c>
    </row>
    <row r="30" spans="1:10" ht="15" thickTop="1" x14ac:dyDescent="0.35">
      <c r="G30" s="3"/>
    </row>
    <row r="31" spans="1:10" x14ac:dyDescent="0.35">
      <c r="A31" s="34" t="s">
        <v>19</v>
      </c>
      <c r="B31" s="35"/>
      <c r="C31" s="36"/>
    </row>
    <row r="32" spans="1:10" x14ac:dyDescent="0.35">
      <c r="A32" s="37"/>
      <c r="B32" s="38" t="s">
        <v>20</v>
      </c>
      <c r="C32" s="39"/>
    </row>
    <row r="33" spans="1:9" x14ac:dyDescent="0.35">
      <c r="A33" s="40"/>
      <c r="B33" s="38" t="s">
        <v>21</v>
      </c>
      <c r="C33" s="39"/>
    </row>
    <row r="34" spans="1:9" x14ac:dyDescent="0.35">
      <c r="A34" s="41"/>
      <c r="B34" s="38" t="s">
        <v>22</v>
      </c>
      <c r="C34" s="39"/>
    </row>
    <row r="35" spans="1:9" x14ac:dyDescent="0.35">
      <c r="A35" s="42"/>
      <c r="B35" s="43"/>
      <c r="C35" s="44"/>
    </row>
    <row r="37" spans="1:9" x14ac:dyDescent="0.35">
      <c r="A37" s="1" t="s">
        <v>23</v>
      </c>
      <c r="B37" s="1"/>
      <c r="C37" s="1"/>
      <c r="D37" s="1"/>
      <c r="E37" s="1"/>
      <c r="F37" s="1"/>
      <c r="G37" s="1"/>
      <c r="H37" s="1"/>
      <c r="I37" s="1"/>
    </row>
    <row r="38" spans="1:9" x14ac:dyDescent="0.35">
      <c r="A38" s="1" t="s">
        <v>29</v>
      </c>
      <c r="B38" s="1"/>
      <c r="C38" s="1"/>
      <c r="D38" s="1"/>
      <c r="E38" s="1"/>
      <c r="F38" s="1"/>
      <c r="G38" s="1"/>
      <c r="H38" s="1"/>
      <c r="I38" s="1"/>
    </row>
  </sheetData>
  <pageMargins left="0.7" right="0.7" top="0.75" bottom="0.75" header="0.3" footer="0.3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EEE297A5B6F45818692BC39425C9F" ma:contentTypeVersion="13" ma:contentTypeDescription="Create a new document." ma:contentTypeScope="" ma:versionID="59ee1b4df169afb702479fe898174527">
  <xsd:schema xmlns:xsd="http://www.w3.org/2001/XMLSchema" xmlns:xs="http://www.w3.org/2001/XMLSchema" xmlns:p="http://schemas.microsoft.com/office/2006/metadata/properties" xmlns:ns2="8ef99235-10f8-4fbd-8a8c-f2f2f57c0587" xmlns:ns3="9fb96841-1df8-4cdd-aee3-f49ade255bbd" targetNamespace="http://schemas.microsoft.com/office/2006/metadata/properties" ma:root="true" ma:fieldsID="e2b03ab05b030e53d0af672d2c088144" ns2:_="" ns3:_="">
    <xsd:import namespace="8ef99235-10f8-4fbd-8a8c-f2f2f57c0587"/>
    <xsd:import namespace="9fb96841-1df8-4cdd-aee3-f49ade255b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99235-10f8-4fbd-8a8c-f2f2f57c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b96841-1df8-4cdd-aee3-f49ade255b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7E7C25-C259-4650-9959-635A381BA527}"/>
</file>

<file path=customXml/itemProps2.xml><?xml version="1.0" encoding="utf-8"?>
<ds:datastoreItem xmlns:ds="http://schemas.openxmlformats.org/officeDocument/2006/customXml" ds:itemID="{16AC0EF0-BD93-47D3-BFFA-76D970C6E412}"/>
</file>

<file path=customXml/itemProps3.xml><?xml version="1.0" encoding="utf-8"?>
<ds:datastoreItem xmlns:ds="http://schemas.openxmlformats.org/officeDocument/2006/customXml" ds:itemID="{EF9D2B42-7A01-4923-AF5F-115F07BDF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Paterson</dc:creator>
  <cp:lastModifiedBy>Andrew Swift</cp:lastModifiedBy>
  <cp:lastPrinted>2021-07-26T14:37:50Z</cp:lastPrinted>
  <dcterms:created xsi:type="dcterms:W3CDTF">2021-07-18T06:25:46Z</dcterms:created>
  <dcterms:modified xsi:type="dcterms:W3CDTF">2021-11-30T22:31:49Z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0x010100DDAEEE297A5B6F45818692BC39425C9F</vt:lpwstr>
  </property>
</Properties>
</file>